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phoenix" sheetId="1" r:id="rId1"/>
    <sheet name="farmalog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<sst xmlns="http://schemas.openxmlformats.org/spreadsheetml/2006/main" count="89" uniqueCount="62">
  <si>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PHOENIX</t>
  </si>
  <si>
    <t>Broj partije</t>
  </si>
  <si>
    <t>JKL</t>
  </si>
  <si>
    <t>ATC</t>
  </si>
  <si>
    <t>INN</t>
  </si>
  <si>
    <t>Zaštićeno ime leka</t>
  </si>
  <si>
    <t>FO</t>
  </si>
  <si>
    <t>Pakovanje i jačina leka</t>
  </si>
  <si>
    <t>Naziv proizvođača leka</t>
  </si>
  <si>
    <t>Država proizvodnje leka</t>
  </si>
  <si>
    <t>Količina za JN</t>
  </si>
  <si>
    <t>Cena iz Cenovnika Naručioca</t>
  </si>
  <si>
    <t>Ukupna vrednost bez PDV-a</t>
  </si>
  <si>
    <t>Republika Srbija</t>
  </si>
  <si>
    <t>tableta</t>
  </si>
  <si>
    <t>film tableta</t>
  </si>
  <si>
    <t>Hemofarm a.d.</t>
  </si>
  <si>
    <t>Nemačka</t>
  </si>
  <si>
    <t>Italija</t>
  </si>
  <si>
    <t>Galenika a.d.</t>
  </si>
  <si>
    <t>N06AB06</t>
  </si>
  <si>
    <t>sertralin</t>
  </si>
  <si>
    <t>blister, 28 po 50 mg</t>
  </si>
  <si>
    <t>Boehringer Ingelheim Pharma GmbH</t>
  </si>
  <si>
    <t>C07AB02</t>
  </si>
  <si>
    <t>metoprolol</t>
  </si>
  <si>
    <t>blister, 30 po 100 mg</t>
  </si>
  <si>
    <t>N03AE01</t>
  </si>
  <si>
    <t>klonazepam</t>
  </si>
  <si>
    <t>H01BA02</t>
  </si>
  <si>
    <t>dezmopresin</t>
  </si>
  <si>
    <t>MINIRIN</t>
  </si>
  <si>
    <t>bočica plastična, 30 po 0,2 mg</t>
  </si>
  <si>
    <t>Ferring AB; Ferring International Center SA</t>
  </si>
  <si>
    <t>Švedska; Švajcarska</t>
  </si>
  <si>
    <t>PRESOLOL</t>
  </si>
  <si>
    <t>RIVOTRIL</t>
  </si>
  <si>
    <t>fiola, 30 po 2 mg</t>
  </si>
  <si>
    <t>R03BB04</t>
  </si>
  <si>
    <t>tiotropium-bromid</t>
  </si>
  <si>
    <t>SPIRIVA</t>
  </si>
  <si>
    <t>prašak za inhalaciju, tvrda kapsula</t>
  </si>
  <si>
    <t>blister, 30 po 18 mcg</t>
  </si>
  <si>
    <t>ZOLOFT</t>
  </si>
  <si>
    <t>Haupt Pharma Latina S.R.L</t>
  </si>
  <si>
    <t>A10BA02</t>
  </si>
  <si>
    <t>metformin</t>
  </si>
  <si>
    <t>GLUFORMIN</t>
  </si>
  <si>
    <t>blister, 30 po 500 mg</t>
  </si>
  <si>
    <t>C09AA06</t>
  </si>
  <si>
    <t>kvinapril</t>
  </si>
  <si>
    <t>HEMOKVIN</t>
  </si>
  <si>
    <t>blister, 20 po 10 mg</t>
  </si>
  <si>
    <t>Hemofarm a.d. u saradnji sa Pfizer H.C.P Corporation, USA</t>
  </si>
  <si>
    <t>blister, 20 po 20 mg</t>
  </si>
  <si>
    <t>FARMALOGIST</t>
  </si>
  <si>
    <t>N06AB10</t>
  </si>
  <si>
    <t>escitalopram</t>
  </si>
  <si>
    <t>CIPRALEX</t>
  </si>
  <si>
    <t>blister, 28 po 10 mg</t>
  </si>
  <si>
    <t>H. Lundbeck A/S</t>
  </si>
  <si>
    <t>Danska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</si>
</sst>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55" applyFill="1" applyBorder="1" applyAlignment="1">
      <alignment wrapText="1"/>
      <protection/>
    </xf>
    <xf numFmtId="4" fontId="0" fillId="0" borderId="10" xfId="55" applyNumberFormat="1" applyFill="1" applyBorder="1" applyAlignment="1">
      <alignment wrapText="1"/>
      <protection/>
    </xf>
    <xf numFmtId="0" fontId="0" fillId="0" borderId="0" xfId="55" applyFill="1" applyBorder="1" applyAlignment="1">
      <alignment wrapText="1"/>
      <protection/>
    </xf>
    <xf numFmtId="0" fontId="0" fillId="0" borderId="0" xfId="0" applyFill="1" applyAlignment="1">
      <alignment/>
    </xf>
    <xf numFmtId="4" fontId="35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4" fontId="35" fillId="0" borderId="11" xfId="0" applyNumberFormat="1" applyFont="1" applyFill="1" applyBorder="1" applyAlignment="1">
      <alignment/>
    </xf>
    <xf numFmtId="4" fontId="0" fillId="0" borderId="11" xfId="55" applyNumberFormat="1" applyFill="1" applyBorder="1" applyAlignment="1">
      <alignment wrapText="1"/>
      <protection/>
    </xf>
    <xf numFmtId="0" fontId="0" fillId="0" borderId="12" xfId="55" applyFill="1" applyBorder="1" applyAlignment="1">
      <alignment horizontal="center" wrapText="1"/>
      <protection/>
    </xf>
    <xf numFmtId="0" fontId="0" fillId="0" borderId="13" xfId="55" applyFill="1" applyBorder="1" applyAlignment="1">
      <alignment horizontal="center" wrapText="1"/>
      <protection/>
    </xf>
    <xf numFmtId="0" fontId="0" fillId="0" borderId="14" xfId="55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1">
      <selection activeCell="N11" sqref="N11"/>
    </sheetView>
  </sheetViews>
  <sheetFormatPr defaultColWidth="9.140625" defaultRowHeight="29.25" customHeight="1"/>
  <cols>
    <col min="1" max="4" width="9.140625" style="4" customWidth="1"/>
    <col min="5" max="5" width="17.7109375" style="4" bestFit="1" customWidth="1"/>
    <col min="6" max="11" width="9.140625" style="4" customWidth="1"/>
    <col min="12" max="12" width="11.7109375" style="4" bestFit="1" customWidth="1"/>
    <col min="13" max="16384" width="9.140625" style="4" customWidth="1"/>
  </cols>
  <sheetData>
    <row r="1" spans="1:46" ht="29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9.25" customHeight="1">
      <c r="A3" s="1">
        <v>564</v>
      </c>
      <c r="B3" s="1">
        <v>1045081</v>
      </c>
      <c r="C3" s="1" t="s">
        <v>29</v>
      </c>
      <c r="D3" s="1" t="s">
        <v>30</v>
      </c>
      <c r="E3" s="1" t="s">
        <v>31</v>
      </c>
      <c r="F3" s="1" t="s">
        <v>14</v>
      </c>
      <c r="G3" s="1" t="s">
        <v>32</v>
      </c>
      <c r="H3" s="1" t="s">
        <v>33</v>
      </c>
      <c r="I3" s="1" t="s">
        <v>34</v>
      </c>
      <c r="J3" s="1">
        <v>10</v>
      </c>
      <c r="K3" s="5">
        <v>3582.4</v>
      </c>
      <c r="L3" s="2">
        <f>SUM(J3*K3)</f>
        <v>35824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9.25" customHeight="1">
      <c r="A4" s="1">
        <v>706</v>
      </c>
      <c r="B4" s="1">
        <v>1107496</v>
      </c>
      <c r="C4" s="1" t="s">
        <v>24</v>
      </c>
      <c r="D4" s="1" t="s">
        <v>25</v>
      </c>
      <c r="E4" s="1" t="s">
        <v>35</v>
      </c>
      <c r="F4" s="1" t="s">
        <v>15</v>
      </c>
      <c r="G4" s="1" t="s">
        <v>26</v>
      </c>
      <c r="H4" s="1" t="s">
        <v>16</v>
      </c>
      <c r="I4" s="1" t="s">
        <v>13</v>
      </c>
      <c r="J4" s="1">
        <v>500</v>
      </c>
      <c r="K4" s="5">
        <v>144.9</v>
      </c>
      <c r="L4" s="2">
        <f aca="true" t="shared" si="0" ref="L4:L10">SUM(J4*K4)</f>
        <v>72450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9.25" customHeight="1">
      <c r="A5" s="1">
        <v>776</v>
      </c>
      <c r="B5" s="1">
        <v>1084402</v>
      </c>
      <c r="C5" s="1" t="s">
        <v>27</v>
      </c>
      <c r="D5" s="1" t="s">
        <v>28</v>
      </c>
      <c r="E5" s="1" t="s">
        <v>36</v>
      </c>
      <c r="F5" s="1" t="s">
        <v>14</v>
      </c>
      <c r="G5" s="1" t="s">
        <v>37</v>
      </c>
      <c r="H5" s="1" t="s">
        <v>19</v>
      </c>
      <c r="I5" s="1" t="s">
        <v>13</v>
      </c>
      <c r="J5" s="1">
        <v>450</v>
      </c>
      <c r="K5" s="5">
        <v>93.8</v>
      </c>
      <c r="L5" s="2">
        <f t="shared" si="0"/>
        <v>42210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>
      <c r="A6" s="1">
        <v>854</v>
      </c>
      <c r="B6" s="1">
        <v>7114730</v>
      </c>
      <c r="C6" s="1" t="s">
        <v>38</v>
      </c>
      <c r="D6" s="1" t="s">
        <v>39</v>
      </c>
      <c r="E6" s="1" t="s">
        <v>40</v>
      </c>
      <c r="F6" s="1" t="s">
        <v>41</v>
      </c>
      <c r="G6" s="1" t="s">
        <v>42</v>
      </c>
      <c r="H6" s="1" t="s">
        <v>23</v>
      </c>
      <c r="I6" s="1" t="s">
        <v>17</v>
      </c>
      <c r="J6" s="1">
        <v>64</v>
      </c>
      <c r="K6" s="5">
        <v>3267.4</v>
      </c>
      <c r="L6" s="2">
        <f t="shared" si="0"/>
        <v>209113.6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9.25" customHeight="1">
      <c r="A7" s="1">
        <v>1017</v>
      </c>
      <c r="B7" s="1">
        <v>1072790</v>
      </c>
      <c r="C7" s="1" t="s">
        <v>20</v>
      </c>
      <c r="D7" s="1" t="s">
        <v>21</v>
      </c>
      <c r="E7" s="1" t="s">
        <v>43</v>
      </c>
      <c r="F7" s="1" t="s">
        <v>15</v>
      </c>
      <c r="G7" s="1" t="s">
        <v>22</v>
      </c>
      <c r="H7" s="1" t="s">
        <v>44</v>
      </c>
      <c r="I7" s="1" t="s">
        <v>18</v>
      </c>
      <c r="J7" s="1">
        <v>250</v>
      </c>
      <c r="K7" s="5">
        <v>170.2</v>
      </c>
      <c r="L7" s="2">
        <f t="shared" si="0"/>
        <v>42550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12" ht="29.25" customHeight="1">
      <c r="A8" s="7">
        <v>376</v>
      </c>
      <c r="B8" s="7">
        <v>1043060</v>
      </c>
      <c r="C8" s="7" t="s">
        <v>45</v>
      </c>
      <c r="D8" s="7" t="s">
        <v>46</v>
      </c>
      <c r="E8" s="7" t="s">
        <v>47</v>
      </c>
      <c r="F8" s="7" t="s">
        <v>15</v>
      </c>
      <c r="G8" s="7" t="s">
        <v>48</v>
      </c>
      <c r="H8" s="7" t="s">
        <v>16</v>
      </c>
      <c r="I8" s="7" t="s">
        <v>13</v>
      </c>
      <c r="J8" s="7">
        <v>900</v>
      </c>
      <c r="K8" s="8">
        <v>74.7</v>
      </c>
      <c r="L8" s="9">
        <f t="shared" si="0"/>
        <v>67230</v>
      </c>
    </row>
    <row r="9" spans="1:12" ht="29.25" customHeight="1">
      <c r="A9" s="7">
        <v>383</v>
      </c>
      <c r="B9" s="7">
        <v>1103731</v>
      </c>
      <c r="C9" s="7" t="s">
        <v>49</v>
      </c>
      <c r="D9" s="7" t="s">
        <v>50</v>
      </c>
      <c r="E9" s="7" t="s">
        <v>51</v>
      </c>
      <c r="F9" s="7" t="s">
        <v>15</v>
      </c>
      <c r="G9" s="7" t="s">
        <v>52</v>
      </c>
      <c r="H9" s="7" t="s">
        <v>53</v>
      </c>
      <c r="I9" s="7" t="s">
        <v>13</v>
      </c>
      <c r="J9" s="7">
        <v>700</v>
      </c>
      <c r="K9" s="5">
        <v>187.3</v>
      </c>
      <c r="L9" s="2">
        <f t="shared" si="0"/>
        <v>131110</v>
      </c>
    </row>
    <row r="10" spans="1:12" ht="29.25" customHeight="1">
      <c r="A10" s="7">
        <v>382</v>
      </c>
      <c r="B10" s="7">
        <v>1103732</v>
      </c>
      <c r="C10" s="7" t="s">
        <v>49</v>
      </c>
      <c r="D10" s="7" t="s">
        <v>50</v>
      </c>
      <c r="E10" s="7" t="s">
        <v>51</v>
      </c>
      <c r="F10" s="7" t="s">
        <v>15</v>
      </c>
      <c r="G10" s="7" t="s">
        <v>54</v>
      </c>
      <c r="H10" s="7" t="s">
        <v>53</v>
      </c>
      <c r="I10" s="7" t="s">
        <v>13</v>
      </c>
      <c r="J10" s="7">
        <v>1800</v>
      </c>
      <c r="K10" s="5">
        <v>221.8</v>
      </c>
      <c r="L10" s="2">
        <f t="shared" si="0"/>
        <v>399240</v>
      </c>
    </row>
    <row r="11" ht="29.25" customHeight="1">
      <c r="L11" s="6">
        <f>SUM(L3:L10)</f>
        <v>999727.6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L6" sqref="L6"/>
    </sheetView>
  </sheetViews>
  <sheetFormatPr defaultColWidth="9.140625" defaultRowHeight="15"/>
  <sheetData>
    <row r="1" spans="1:12" ht="15">
      <c r="A1" s="10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45">
      <c r="A3" s="1">
        <v>171</v>
      </c>
      <c r="B3" s="1">
        <v>1072613</v>
      </c>
      <c r="C3" s="1" t="s">
        <v>56</v>
      </c>
      <c r="D3" s="1" t="s">
        <v>57</v>
      </c>
      <c r="E3" s="1" t="s">
        <v>58</v>
      </c>
      <c r="F3" s="1" t="s">
        <v>15</v>
      </c>
      <c r="G3" s="1" t="s">
        <v>59</v>
      </c>
      <c r="H3" s="1" t="s">
        <v>60</v>
      </c>
      <c r="I3" s="1" t="s">
        <v>61</v>
      </c>
      <c r="J3" s="1">
        <v>100</v>
      </c>
      <c r="K3" s="5">
        <v>273.2</v>
      </c>
      <c r="L3" s="2">
        <v>27320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stanica2</dc:creator>
  <cp:keywords/>
  <dc:description/>
  <cp:lastModifiedBy>goran</cp:lastModifiedBy>
  <cp:lastPrinted>2015-02-11T10:28:07Z</cp:lastPrinted>
  <dcterms:created xsi:type="dcterms:W3CDTF">2015-02-11T09:22:03Z</dcterms:created>
  <dcterms:modified xsi:type="dcterms:W3CDTF">2015-02-12T14:07:45Z</dcterms:modified>
  <cp:category/>
  <cp:version/>
  <cp:contentType/>
  <cp:contentStatus/>
</cp:coreProperties>
</file>